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G\Downloads\"/>
    </mc:Choice>
  </mc:AlternateContent>
  <xr:revisionPtr revIDLastSave="0" documentId="13_ncr:1_{D2E1195C-D393-4B7F-A797-BC1D2F242803}" xr6:coauthVersionLast="47" xr6:coauthVersionMax="47" xr10:uidLastSave="{00000000-0000-0000-0000-000000000000}"/>
  <bookViews>
    <workbookView xWindow="-28920" yWindow="-45" windowWidth="29040" windowHeight="15720" tabRatio="679" xr2:uid="{00000000-000D-0000-FFFF-FFFF00000000}"/>
  </bookViews>
  <sheets>
    <sheet name="frais" sheetId="13" r:id="rId1"/>
    <sheet name="Feuil1" sheetId="14" r:id="rId2"/>
  </sheets>
  <definedNames>
    <definedName name="CV">frais!$A$61:$A$74</definedName>
    <definedName name="frais_kim">frais!#REF!</definedName>
    <definedName name="repas">frais!#REF!</definedName>
    <definedName name="_xlnm.Print_Area" localSheetId="0">frais!$A$1:$H$58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3" l="1"/>
  <c r="C67" i="13" l="1"/>
  <c r="C68" i="13"/>
  <c r="D43" i="13" s="1"/>
  <c r="D44" i="13" s="1"/>
  <c r="C69" i="13"/>
  <c r="C70" i="13"/>
  <c r="C66" i="13"/>
  <c r="A67" i="13"/>
  <c r="A68" i="13"/>
  <c r="A69" i="13"/>
  <c r="A70" i="13"/>
  <c r="A66" i="13"/>
  <c r="G43" i="13"/>
  <c r="E43" i="13"/>
  <c r="F45" i="13" l="1"/>
  <c r="E45" i="13"/>
  <c r="D45" i="13"/>
  <c r="G44" i="13"/>
  <c r="G8" i="13" l="1"/>
</calcChain>
</file>

<file path=xl/sharedStrings.xml><?xml version="1.0" encoding="utf-8"?>
<sst xmlns="http://schemas.openxmlformats.org/spreadsheetml/2006/main" count="87" uniqueCount="64">
  <si>
    <t xml:space="preserve"> </t>
  </si>
  <si>
    <t>4 CV</t>
  </si>
  <si>
    <t>3 CV et moins</t>
  </si>
  <si>
    <t>5 CV</t>
  </si>
  <si>
    <t>6 CV</t>
  </si>
  <si>
    <t xml:space="preserve">Prénom : </t>
  </si>
  <si>
    <t xml:space="preserve">TOTAL KM : </t>
  </si>
  <si>
    <t xml:space="preserve">Nb Km </t>
  </si>
  <si>
    <t xml:space="preserve">Signature : </t>
  </si>
  <si>
    <t>€</t>
  </si>
  <si>
    <t>DATE  DU JUSTIFICATIF</t>
  </si>
  <si>
    <t>MONTANT TTC en €</t>
  </si>
  <si>
    <t>MONTANT DEVISE ETRANGERE</t>
  </si>
  <si>
    <t xml:space="preserve">Fait le : </t>
  </si>
  <si>
    <t>CATEGORIE</t>
  </si>
  <si>
    <t>Signature :</t>
  </si>
  <si>
    <t xml:space="preserve">Choix du nombre de CV fiscaux du véhicule: </t>
  </si>
  <si>
    <t>Demande reçue le:</t>
  </si>
  <si>
    <t xml:space="preserve">Total frais kilométriques : </t>
  </si>
  <si>
    <t>Réservé Floralis</t>
  </si>
  <si>
    <t>Total hors frais km :</t>
  </si>
  <si>
    <t>Déplacement</t>
  </si>
  <si>
    <r>
      <t xml:space="preserve">Voiture personnelle </t>
    </r>
    <r>
      <rPr>
        <sz val="14"/>
        <rFont val="Arial"/>
        <family val="2"/>
      </rPr>
      <t>: joindre carte grise, compléter 'Nb Km', choisir nb de CV fiscaux</t>
    </r>
  </si>
  <si>
    <t>Date :</t>
  </si>
  <si>
    <t xml:space="preserve">Salarié Floralis ? </t>
  </si>
  <si>
    <r>
      <rPr>
        <sz val="22"/>
        <color indexed="56"/>
        <rFont val="Calibri"/>
        <family val="2"/>
      </rPr>
      <t>□</t>
    </r>
    <r>
      <rPr>
        <sz val="14"/>
        <color indexed="56"/>
        <rFont val="Arial"/>
        <family val="2"/>
      </rPr>
      <t xml:space="preserve"> RIB joint</t>
    </r>
  </si>
  <si>
    <r>
      <t xml:space="preserve">Pièces
à joindre :
</t>
    </r>
    <r>
      <rPr>
        <sz val="14"/>
        <rFont val="Arial"/>
        <family val="2"/>
      </rPr>
      <t xml:space="preserve">
</t>
    </r>
    <r>
      <rPr>
        <sz val="12"/>
        <rFont val="Arial"/>
        <family val="2"/>
      </rPr>
      <t>cf. procédure PG/ADM/01</t>
    </r>
  </si>
  <si>
    <t>N° pièce enregistrement :</t>
  </si>
  <si>
    <r>
      <t>Demandeur :</t>
    </r>
    <r>
      <rPr>
        <b/>
        <i/>
        <sz val="12"/>
        <rFont val="Arial"/>
        <family val="2"/>
      </rPr>
      <t xml:space="preserve"> ( mentions obligatoires )</t>
    </r>
  </si>
  <si>
    <t>Remboursement demandé :</t>
  </si>
  <si>
    <r>
      <rPr>
        <sz val="22"/>
        <color indexed="56"/>
        <rFont val="Arial"/>
        <family val="2"/>
      </rPr>
      <t>□</t>
    </r>
    <r>
      <rPr>
        <sz val="14"/>
        <color indexed="56"/>
        <rFont val="Arial"/>
        <family val="2"/>
      </rPr>
      <t xml:space="preserve"> Carte grise jointe</t>
    </r>
  </si>
  <si>
    <t>7 CV et plus</t>
  </si>
  <si>
    <t>Nom  :</t>
  </si>
  <si>
    <t>Nom :</t>
  </si>
  <si>
    <t>N° du Justificatif</t>
  </si>
  <si>
    <r>
      <t>Nom du pays</t>
    </r>
    <r>
      <rPr>
        <sz val="12"/>
        <rFont val="Arial"/>
        <family val="2"/>
      </rPr>
      <t xml:space="preserve"> (hors zone Euro)</t>
    </r>
  </si>
  <si>
    <r>
      <t xml:space="preserve">      -   tarifs appliqués pour les </t>
    </r>
    <r>
      <rPr>
        <b/>
        <sz val="14"/>
        <rFont val="Arial"/>
        <family val="2"/>
      </rPr>
      <t>transports en commun</t>
    </r>
    <r>
      <rPr>
        <sz val="14"/>
        <rFont val="Arial"/>
        <family val="2"/>
      </rPr>
      <t xml:space="preserve"> (impression Internet RATP, TAG,…)</t>
    </r>
  </si>
  <si>
    <r>
      <rPr>
        <b/>
        <sz val="14"/>
        <rFont val="Arial"/>
        <family val="2"/>
      </rPr>
      <t xml:space="preserve">     -    carte grise</t>
    </r>
    <r>
      <rPr>
        <sz val="14"/>
        <rFont val="Arial"/>
        <family val="2"/>
      </rPr>
      <t xml:space="preserve"> du véhicule (si frais kilométrique) </t>
    </r>
  </si>
  <si>
    <r>
      <t xml:space="preserve">     -    </t>
    </r>
    <r>
      <rPr>
        <b/>
        <sz val="14"/>
        <rFont val="Arial"/>
        <family val="2"/>
      </rPr>
      <t>RIB</t>
    </r>
    <r>
      <rPr>
        <sz val="14"/>
        <rFont val="Arial"/>
        <family val="2"/>
      </rPr>
      <t xml:space="preserve"> (si 1er remboursement ou changement de RIB)</t>
    </r>
  </si>
  <si>
    <r>
      <t>Contrat N°</t>
    </r>
    <r>
      <rPr>
        <sz val="12"/>
        <rFont val="Arial"/>
        <family val="2"/>
      </rPr>
      <t xml:space="preserve"> (00 AAA 000000)</t>
    </r>
    <r>
      <rPr>
        <b/>
        <sz val="14"/>
        <rFont val="Arial"/>
        <family val="2"/>
      </rPr>
      <t xml:space="preserve"> :</t>
    </r>
  </si>
  <si>
    <t>Fourniture</t>
  </si>
  <si>
    <t>Autres</t>
  </si>
  <si>
    <t>Repas midi</t>
  </si>
  <si>
    <t>Repas soir</t>
  </si>
  <si>
    <r>
      <t xml:space="preserve">      -   </t>
    </r>
    <r>
      <rPr>
        <b/>
        <sz val="14"/>
        <rFont val="Arial"/>
        <family val="2"/>
      </rPr>
      <t>itinéraire</t>
    </r>
    <r>
      <rPr>
        <sz val="14"/>
        <rFont val="Arial"/>
        <family val="2"/>
      </rPr>
      <t xml:space="preserve"> Mappy ou Via Michelin justifiant les km</t>
    </r>
  </si>
  <si>
    <r>
      <t xml:space="preserve">      -   </t>
    </r>
    <r>
      <rPr>
        <b/>
        <sz val="14"/>
        <rFont val="Arial"/>
        <family val="2"/>
      </rPr>
      <t xml:space="preserve">taux de change </t>
    </r>
    <r>
      <rPr>
        <sz val="14"/>
        <rFont val="Arial"/>
        <family val="2"/>
      </rPr>
      <t>appliqué pour les dépenses hors zone Euro + copie de votre relevé bancaire</t>
    </r>
  </si>
  <si>
    <t xml:space="preserve">NOM :     </t>
  </si>
  <si>
    <r>
      <t xml:space="preserve">Intitulé de votre mission : </t>
    </r>
    <r>
      <rPr>
        <i/>
        <sz val="10"/>
        <rFont val="Arial"/>
        <family val="2"/>
      </rPr>
      <t>Préciser  nom de votre réunion/ conférence/déplacement/autres</t>
    </r>
  </si>
  <si>
    <t xml:space="preserve">          </t>
  </si>
  <si>
    <t> CEGID frais de banque</t>
  </si>
  <si>
    <t xml:space="preserve">Email  et Tél : </t>
  </si>
  <si>
    <t>Nom, adresse Laboratoire :</t>
  </si>
  <si>
    <t>Bon à payer/Dir Floralis</t>
  </si>
  <si>
    <t>Resp.  Contrat / Scientifique</t>
  </si>
  <si>
    <t>Reservé Admin. Floralis</t>
  </si>
  <si>
    <t xml:space="preserve">         OUI  matricule:                        NON</t>
  </si>
  <si>
    <r>
      <t></t>
    </r>
    <r>
      <rPr>
        <sz val="18"/>
        <rFont val="Arial"/>
        <family val="2"/>
      </rPr>
      <t xml:space="preserve"> EDD:</t>
    </r>
  </si>
  <si>
    <r>
      <t>Justificatifs ORIGINAUX</t>
    </r>
    <r>
      <rPr>
        <b/>
        <sz val="14"/>
        <rFont val="Arial"/>
        <family val="2"/>
      </rPr>
      <t xml:space="preserve"> numérotés</t>
    </r>
    <r>
      <rPr>
        <sz val="14"/>
        <rFont val="Arial"/>
        <family val="2"/>
      </rPr>
      <t xml:space="preserve"> et agrafés (</t>
    </r>
    <r>
      <rPr>
        <sz val="14"/>
        <color indexed="10"/>
        <rFont val="Arial"/>
        <family val="2"/>
      </rPr>
      <t>factures ou attestation de paiement Internet</t>
    </r>
    <r>
      <rPr>
        <sz val="14"/>
        <rFont val="Arial"/>
        <family val="2"/>
      </rPr>
      <t>)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sur feuille A4</t>
    </r>
  </si>
  <si>
    <t>Copies demandées :</t>
  </si>
  <si>
    <r>
      <t xml:space="preserve">DETAIL DES DEPENSES </t>
    </r>
    <r>
      <rPr>
        <sz val="14"/>
        <rFont val="Arial"/>
        <family val="2"/>
      </rPr>
      <t xml:space="preserve">: 
</t>
    </r>
    <r>
      <rPr>
        <sz val="12"/>
        <color indexed="10"/>
        <rFont val="Arial"/>
        <family val="2"/>
      </rPr>
      <t xml:space="preserve">pour les trajets : lieux de départ et d'arrivée ( Mappy) </t>
    </r>
  </si>
  <si>
    <t>Total DEV</t>
  </si>
  <si>
    <t>Total en €</t>
  </si>
  <si>
    <r>
      <rPr>
        <b/>
        <sz val="12"/>
        <color indexed="10"/>
        <rFont val="Arial"/>
        <family val="2"/>
      </rPr>
      <t>DEPOT DES NOTES DE FRAIS :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  - Accueil de : 08h30 - 12h00 et 14h00 - 17h30
                                                          - Par courrier interne ou voie postale
                                                          - Boite aux lettres FLORALIS située à l'entrée du bâtiment CTL</t>
    </r>
    <r>
      <rPr>
        <b/>
        <sz val="12"/>
        <rFont val="Arial"/>
        <family val="2"/>
      </rPr>
      <t xml:space="preserve">
</t>
    </r>
    <r>
      <rPr>
        <b/>
        <sz val="12"/>
        <color indexed="10"/>
        <rFont val="Arial"/>
        <family val="2"/>
      </rPr>
      <t xml:space="preserve">DELAI DE PAIEMENT </t>
    </r>
    <r>
      <rPr>
        <sz val="12"/>
        <color indexed="10"/>
        <rFont val="Arial"/>
        <family val="2"/>
      </rPr>
      <t xml:space="preserve"> : </t>
    </r>
    <r>
      <rPr>
        <sz val="12"/>
        <rFont val="Arial"/>
        <family val="2"/>
      </rPr>
      <t xml:space="preserve">1 mois à compter de la date de réception de la Note de Frais au Service Administratif de FLORALIS - 7 allée de Palestine - 38610 Gières. </t>
    </r>
    <r>
      <rPr>
        <b/>
        <sz val="12"/>
        <rFont val="Arial"/>
        <family val="2"/>
      </rPr>
      <t xml:space="preserve">
</t>
    </r>
    <r>
      <rPr>
        <b/>
        <sz val="12"/>
        <color indexed="10"/>
        <rFont val="Arial"/>
        <family val="2"/>
      </rPr>
      <t xml:space="preserve">ATTENTION </t>
    </r>
    <r>
      <rPr>
        <sz val="12"/>
        <color indexed="10"/>
        <rFont val="Arial"/>
        <family val="2"/>
      </rPr>
      <t>:</t>
    </r>
    <r>
      <rPr>
        <sz val="12"/>
        <rFont val="Arial"/>
        <family val="2"/>
      </rPr>
      <t xml:space="preserve"> En cas de non-respect de la procédure (manque de justificatifs, infos,...) la N.D.F  vous sera retournée, ce qui décalera d'autant votre remboursement</t>
    </r>
  </si>
  <si>
    <t>Barème URSSAF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</si>
</sst>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€-1]"/>
    <numFmt numFmtId="165" formatCode="#,##0.000\ [$€-1]"/>
    <numFmt numFmtId="166" formatCode="[$-40C]d\-mmm\-yy;@"/>
    <numFmt numFmtId="167" formatCode="#,##0.00\ &quot;€&quot;"/>
    <numFmt numFmtId="168" formatCode="#,##0.00\ _€"/>
  </numFmts>
  <fonts count="32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sz val="24"/>
      <name val="Calibri"/>
      <family val="2"/>
    </font>
    <font>
      <b/>
      <sz val="36"/>
      <name val="Calibri"/>
      <family val="2"/>
    </font>
    <font>
      <b/>
      <sz val="16"/>
      <name val="Arial"/>
      <family val="2"/>
    </font>
    <font>
      <b/>
      <u/>
      <sz val="14"/>
      <name val="Arial"/>
      <family val="2"/>
    </font>
    <font>
      <sz val="14"/>
      <color indexed="56"/>
      <name val="Arial"/>
      <family val="2"/>
    </font>
    <font>
      <sz val="22"/>
      <color indexed="56"/>
      <name val="Calibri"/>
      <family val="2"/>
    </font>
    <font>
      <b/>
      <i/>
      <sz val="12"/>
      <name val="Arial"/>
      <family val="2"/>
    </font>
    <font>
      <sz val="22"/>
      <color indexed="56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2"/>
      <color indexed="10"/>
      <name val="Arial"/>
      <family val="2"/>
    </font>
    <font>
      <u/>
      <sz val="10"/>
      <color theme="10"/>
      <name val="Arial"/>
      <family val="2"/>
    </font>
    <font>
      <sz val="10"/>
      <color theme="4"/>
      <name val="Arial"/>
      <family val="2"/>
    </font>
    <font>
      <sz val="14"/>
      <color theme="4"/>
      <name val="Arial"/>
      <family val="2"/>
    </font>
    <font>
      <b/>
      <sz val="14"/>
      <color theme="4"/>
      <name val="Arial"/>
      <family val="2"/>
    </font>
    <font>
      <sz val="14"/>
      <color theme="0"/>
      <name val="Arial"/>
      <family val="2"/>
    </font>
    <font>
      <b/>
      <sz val="14"/>
      <color theme="3"/>
      <name val="Arial"/>
      <family val="2"/>
    </font>
    <font>
      <u/>
      <sz val="14"/>
      <color theme="10"/>
      <name val="Arial"/>
      <family val="2"/>
    </font>
    <font>
      <sz val="9"/>
      <color theme="4"/>
      <name val="Arial"/>
      <family val="2"/>
    </font>
    <font>
      <sz val="8"/>
      <color theme="4"/>
      <name val="Arial"/>
      <family val="2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6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166" fontId="4" fillId="0" borderId="4" xfId="0" applyNumberFormat="1" applyFont="1" applyBorder="1" applyAlignment="1" applyProtection="1">
      <alignment horizontal="left" vertical="center"/>
      <protection locked="0"/>
    </xf>
    <xf numFmtId="164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166" fontId="4" fillId="0" borderId="5" xfId="0" applyNumberFormat="1" applyFont="1" applyBorder="1" applyAlignment="1" applyProtection="1">
      <alignment horizontal="left" vertical="center"/>
      <protection locked="0"/>
    </xf>
    <xf numFmtId="164" fontId="3" fillId="0" borderId="0" xfId="0" applyNumberFormat="1" applyFont="1"/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3" fillId="0" borderId="0" xfId="0" applyFont="1" applyAlignment="1">
      <alignment horizontal="center" wrapText="1"/>
    </xf>
    <xf numFmtId="0" fontId="4" fillId="0" borderId="6" xfId="0" applyFont="1" applyBorder="1"/>
    <xf numFmtId="0" fontId="4" fillId="0" borderId="0" xfId="0" applyFont="1" applyAlignment="1">
      <alignment horizontal="right"/>
    </xf>
    <xf numFmtId="0" fontId="4" fillId="0" borderId="7" xfId="0" applyFont="1" applyBorder="1"/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right"/>
    </xf>
    <xf numFmtId="0" fontId="4" fillId="0" borderId="10" xfId="0" applyFont="1" applyBorder="1"/>
    <xf numFmtId="0" fontId="7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4" fillId="0" borderId="0" xfId="0" applyFont="1" applyProtection="1"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/>
    </xf>
    <xf numFmtId="167" fontId="4" fillId="0" borderId="5" xfId="0" applyNumberFormat="1" applyFont="1" applyBorder="1" applyAlignment="1" applyProtection="1">
      <alignment horizontal="center" vertical="center"/>
      <protection locked="0"/>
    </xf>
    <xf numFmtId="168" fontId="4" fillId="0" borderId="5" xfId="0" applyNumberFormat="1" applyFont="1" applyBorder="1" applyAlignment="1" applyProtection="1">
      <alignment horizontal="center" vertical="center"/>
      <protection locked="0"/>
    </xf>
    <xf numFmtId="1" fontId="4" fillId="0" borderId="5" xfId="0" applyNumberFormat="1" applyFont="1" applyBorder="1" applyAlignment="1" applyProtection="1">
      <alignment horizontal="center" vertical="center"/>
      <protection locked="0"/>
    </xf>
    <xf numFmtId="164" fontId="4" fillId="0" borderId="5" xfId="0" applyNumberFormat="1" applyFont="1" applyBorder="1" applyAlignment="1" applyProtection="1">
      <alignment vertical="center"/>
      <protection locked="0"/>
    </xf>
    <xf numFmtId="0" fontId="3" fillId="4" borderId="15" xfId="0" applyFont="1" applyFill="1" applyBorder="1" applyAlignment="1">
      <alignment horizontal="right" vertical="center"/>
    </xf>
    <xf numFmtId="0" fontId="4" fillId="4" borderId="16" xfId="0" applyFont="1" applyFill="1" applyBorder="1" applyAlignment="1">
      <alignment horizontal="right" vertical="center"/>
    </xf>
    <xf numFmtId="164" fontId="3" fillId="4" borderId="17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15" fillId="0" borderId="6" xfId="0" applyFont="1" applyBorder="1"/>
    <xf numFmtId="0" fontId="4" fillId="0" borderId="0" xfId="0" applyFont="1" applyAlignment="1">
      <alignment vertical="center"/>
    </xf>
    <xf numFmtId="0" fontId="23" fillId="3" borderId="18" xfId="0" applyFont="1" applyFill="1" applyBorder="1" applyAlignment="1">
      <alignment horizontal="right" vertical="center"/>
    </xf>
    <xf numFmtId="0" fontId="4" fillId="0" borderId="0" xfId="0" quotePrefix="1" applyFont="1" applyAlignment="1">
      <alignment horizontal="left" vertical="center" indent="1"/>
    </xf>
    <xf numFmtId="0" fontId="24" fillId="0" borderId="0" xfId="0" applyFont="1" applyAlignment="1">
      <alignment vertical="center"/>
    </xf>
    <xf numFmtId="0" fontId="24" fillId="0" borderId="7" xfId="0" applyFont="1" applyBorder="1" applyAlignment="1" applyProtection="1">
      <alignment vertical="center" wrapText="1"/>
      <protection locked="0"/>
    </xf>
    <xf numFmtId="0" fontId="25" fillId="0" borderId="7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 applyProtection="1">
      <alignment wrapText="1"/>
      <protection locked="0"/>
    </xf>
    <xf numFmtId="14" fontId="4" fillId="0" borderId="0" xfId="0" applyNumberFormat="1" applyFont="1" applyAlignment="1" applyProtection="1">
      <alignment wrapText="1"/>
      <protection locked="0"/>
    </xf>
    <xf numFmtId="0" fontId="4" fillId="0" borderId="9" xfId="0" applyFont="1" applyBorder="1" applyProtection="1">
      <protection locked="0"/>
    </xf>
    <xf numFmtId="0" fontId="24" fillId="0" borderId="9" xfId="0" applyFont="1" applyBorder="1" applyAlignment="1">
      <alignment horizontal="left" vertical="center"/>
    </xf>
    <xf numFmtId="0" fontId="24" fillId="0" borderId="10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left"/>
    </xf>
    <xf numFmtId="166" fontId="4" fillId="2" borderId="19" xfId="0" applyNumberFormat="1" applyFont="1" applyFill="1" applyBorder="1" applyAlignment="1" applyProtection="1">
      <alignment vertical="center" wrapText="1"/>
      <protection locked="0"/>
    </xf>
    <xf numFmtId="1" fontId="3" fillId="4" borderId="20" xfId="0" applyNumberFormat="1" applyFont="1" applyFill="1" applyBorder="1" applyAlignment="1">
      <alignment horizontal="center"/>
    </xf>
    <xf numFmtId="167" fontId="3" fillId="3" borderId="21" xfId="0" applyNumberFormat="1" applyFont="1" applyFill="1" applyBorder="1" applyAlignment="1">
      <alignment horizontal="center" vertical="center"/>
    </xf>
    <xf numFmtId="167" fontId="4" fillId="3" borderId="22" xfId="0" applyNumberFormat="1" applyFont="1" applyFill="1" applyBorder="1" applyAlignment="1">
      <alignment horizontal="right" vertical="center"/>
    </xf>
    <xf numFmtId="164" fontId="4" fillId="4" borderId="5" xfId="0" applyNumberFormat="1" applyFont="1" applyFill="1" applyBorder="1" applyAlignment="1">
      <alignment horizontal="center" vertical="center"/>
    </xf>
    <xf numFmtId="167" fontId="3" fillId="3" borderId="10" xfId="0" applyNumberFormat="1" applyFont="1" applyFill="1" applyBorder="1" applyAlignment="1">
      <alignment horizontal="center" vertical="center"/>
    </xf>
    <xf numFmtId="0" fontId="26" fillId="0" borderId="0" xfId="0" applyFont="1" applyAlignment="1" applyProtection="1">
      <alignment vertical="center"/>
      <protection hidden="1"/>
    </xf>
    <xf numFmtId="165" fontId="4" fillId="0" borderId="23" xfId="0" applyNumberFormat="1" applyFont="1" applyBorder="1" applyAlignment="1" applyProtection="1">
      <alignment horizontal="center" vertical="center"/>
      <protection hidden="1"/>
    </xf>
    <xf numFmtId="164" fontId="4" fillId="0" borderId="5" xfId="0" applyNumberFormat="1" applyFont="1" applyBorder="1" applyAlignment="1" applyProtection="1">
      <alignment horizontal="center" vertical="center"/>
      <protection hidden="1"/>
    </xf>
    <xf numFmtId="0" fontId="3" fillId="2" borderId="14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 applyProtection="1">
      <alignment wrapText="1"/>
      <protection locked="0"/>
    </xf>
    <xf numFmtId="0" fontId="24" fillId="0" borderId="7" xfId="0" applyFont="1" applyBorder="1" applyAlignment="1">
      <alignment vertical="center"/>
    </xf>
    <xf numFmtId="0" fontId="24" fillId="0" borderId="7" xfId="0" applyFont="1" applyBorder="1" applyAlignment="1">
      <alignment horizontal="left" vertical="center"/>
    </xf>
    <xf numFmtId="0" fontId="4" fillId="0" borderId="8" xfId="0" applyFont="1" applyBorder="1" applyProtection="1">
      <protection locked="0"/>
    </xf>
    <xf numFmtId="0" fontId="24" fillId="0" borderId="10" xfId="0" applyFont="1" applyBorder="1" applyAlignment="1">
      <alignment horizontal="left" vertical="center"/>
    </xf>
    <xf numFmtId="0" fontId="3" fillId="0" borderId="16" xfId="0" applyFont="1" applyBorder="1"/>
    <xf numFmtId="0" fontId="3" fillId="0" borderId="24" xfId="0" applyFont="1" applyBorder="1"/>
    <xf numFmtId="0" fontId="27" fillId="5" borderId="24" xfId="0" applyFont="1" applyFill="1" applyBorder="1" applyAlignment="1">
      <alignment horizontal="left"/>
    </xf>
    <xf numFmtId="0" fontId="24" fillId="5" borderId="25" xfId="0" applyFont="1" applyFill="1" applyBorder="1"/>
    <xf numFmtId="0" fontId="27" fillId="5" borderId="16" xfId="0" applyFont="1" applyFill="1" applyBorder="1" applyAlignment="1">
      <alignment horizontal="left"/>
    </xf>
    <xf numFmtId="0" fontId="27" fillId="5" borderId="25" xfId="0" applyFont="1" applyFill="1" applyBorder="1" applyAlignment="1">
      <alignment horizontal="left"/>
    </xf>
    <xf numFmtId="0" fontId="3" fillId="2" borderId="15" xfId="0" applyFont="1" applyFill="1" applyBorder="1" applyAlignment="1">
      <alignment vertical="center"/>
    </xf>
    <xf numFmtId="0" fontId="3" fillId="0" borderId="19" xfId="0" applyFont="1" applyBorder="1"/>
    <xf numFmtId="0" fontId="3" fillId="0" borderId="20" xfId="0" applyFont="1" applyBorder="1" applyAlignment="1">
      <alignment horizontal="right" vertical="center"/>
    </xf>
    <xf numFmtId="0" fontId="19" fillId="0" borderId="0" xfId="0" applyFont="1"/>
    <xf numFmtId="0" fontId="3" fillId="0" borderId="45" xfId="0" applyFont="1" applyBorder="1"/>
    <xf numFmtId="0" fontId="4" fillId="0" borderId="46" xfId="0" applyFont="1" applyBorder="1"/>
    <xf numFmtId="0" fontId="4" fillId="0" borderId="40" xfId="0" applyFont="1" applyBorder="1"/>
    <xf numFmtId="0" fontId="4" fillId="0" borderId="41" xfId="0" applyFont="1" applyBorder="1"/>
    <xf numFmtId="0" fontId="4" fillId="0" borderId="45" xfId="0" applyFont="1" applyBorder="1" applyAlignment="1" applyProtection="1">
      <alignment vertical="top" wrapText="1"/>
      <protection locked="0"/>
    </xf>
    <xf numFmtId="0" fontId="4" fillId="0" borderId="46" xfId="0" applyFont="1" applyBorder="1" applyAlignment="1" applyProtection="1">
      <alignment vertical="top" wrapText="1"/>
      <protection locked="0"/>
    </xf>
    <xf numFmtId="0" fontId="4" fillId="0" borderId="47" xfId="0" applyFont="1" applyBorder="1" applyAlignment="1" applyProtection="1">
      <alignment vertical="top" wrapText="1"/>
      <protection locked="0"/>
    </xf>
    <xf numFmtId="0" fontId="4" fillId="4" borderId="20" xfId="0" applyFont="1" applyFill="1" applyBorder="1"/>
    <xf numFmtId="0" fontId="4" fillId="4" borderId="5" xfId="0" applyFont="1" applyFill="1" applyBorder="1"/>
    <xf numFmtId="164" fontId="4" fillId="0" borderId="5" xfId="0" applyNumberFormat="1" applyFont="1" applyBorder="1" applyAlignment="1" applyProtection="1">
      <alignment vertical="center"/>
      <protection hidden="1"/>
    </xf>
    <xf numFmtId="0" fontId="4" fillId="0" borderId="0" xfId="0" applyFont="1" applyAlignment="1">
      <alignment horizontal="center"/>
    </xf>
    <xf numFmtId="0" fontId="4" fillId="0" borderId="11" xfId="0" applyFont="1" applyBorder="1" applyAlignment="1" applyProtection="1">
      <alignment vertical="center"/>
      <protection locked="0"/>
    </xf>
    <xf numFmtId="0" fontId="10" fillId="3" borderId="18" xfId="0" applyFont="1" applyFill="1" applyBorder="1" applyAlignment="1">
      <alignment horizontal="left" vertical="center" wrapText="1"/>
    </xf>
    <xf numFmtId="0" fontId="24" fillId="3" borderId="18" xfId="0" applyFont="1" applyFill="1" applyBorder="1" applyAlignment="1">
      <alignment horizontal="left" vertical="center" wrapText="1"/>
    </xf>
    <xf numFmtId="0" fontId="24" fillId="3" borderId="3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center" vertical="center"/>
    </xf>
    <xf numFmtId="0" fontId="24" fillId="3" borderId="18" xfId="0" applyFont="1" applyFill="1" applyBorder="1" applyAlignment="1">
      <alignment horizontal="center" vertical="center"/>
    </xf>
    <xf numFmtId="167" fontId="14" fillId="0" borderId="26" xfId="0" applyNumberFormat="1" applyFont="1" applyBorder="1" applyAlignment="1">
      <alignment horizontal="center" vertical="center" wrapText="1"/>
    </xf>
    <xf numFmtId="167" fontId="14" fillId="0" borderId="28" xfId="0" applyNumberFormat="1" applyFont="1" applyBorder="1" applyAlignment="1">
      <alignment horizontal="center" vertical="center" wrapText="1"/>
    </xf>
    <xf numFmtId="167" fontId="14" fillId="0" borderId="6" xfId="0" applyNumberFormat="1" applyFont="1" applyBorder="1" applyAlignment="1">
      <alignment horizontal="center" vertical="center" wrapText="1"/>
    </xf>
    <xf numFmtId="167" fontId="14" fillId="0" borderId="7" xfId="0" applyNumberFormat="1" applyFont="1" applyBorder="1" applyAlignment="1">
      <alignment horizontal="center" vertical="center" wrapText="1"/>
    </xf>
    <xf numFmtId="167" fontId="14" fillId="0" borderId="8" xfId="0" applyNumberFormat="1" applyFont="1" applyBorder="1" applyAlignment="1">
      <alignment horizontal="center" vertical="center" wrapText="1"/>
    </xf>
    <xf numFmtId="167" fontId="14" fillId="0" borderId="10" xfId="0" applyNumberFormat="1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4" fillId="0" borderId="29" xfId="1" applyFont="1" applyFill="1" applyBorder="1" applyAlignment="1" applyProtection="1">
      <alignment horizontal="left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2" borderId="38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 wrapText="1"/>
    </xf>
    <xf numFmtId="16" fontId="4" fillId="0" borderId="19" xfId="0" applyNumberFormat="1" applyFont="1" applyBorder="1" applyAlignment="1" applyProtection="1">
      <alignment horizontal="left" vertical="center" wrapText="1"/>
      <protection locked="0"/>
    </xf>
    <xf numFmtId="16" fontId="4" fillId="0" borderId="36" xfId="0" applyNumberFormat="1" applyFont="1" applyBorder="1" applyAlignment="1" applyProtection="1">
      <alignment horizontal="left" vertical="center" wrapText="1"/>
      <protection locked="0"/>
    </xf>
    <xf numFmtId="166" fontId="4" fillId="0" borderId="19" xfId="0" applyNumberFormat="1" applyFont="1" applyBorder="1" applyAlignment="1" applyProtection="1">
      <alignment horizontal="center" vertical="center" wrapText="1"/>
      <protection locked="0"/>
    </xf>
    <xf numFmtId="166" fontId="4" fillId="0" borderId="36" xfId="0" applyNumberFormat="1" applyFont="1" applyBorder="1" applyAlignment="1" applyProtection="1">
      <alignment horizontal="center" vertical="center" wrapText="1"/>
      <protection locked="0"/>
    </xf>
    <xf numFmtId="14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7" fontId="8" fillId="3" borderId="6" xfId="0" applyNumberFormat="1" applyFont="1" applyFill="1" applyBorder="1" applyAlignment="1">
      <alignment horizontal="center" vertical="center" wrapText="1"/>
    </xf>
    <xf numFmtId="17" fontId="3" fillId="3" borderId="7" xfId="0" applyNumberFormat="1" applyFont="1" applyFill="1" applyBorder="1" applyAlignment="1">
      <alignment horizontal="center" vertical="center" wrapText="1"/>
    </xf>
    <xf numFmtId="17" fontId="3" fillId="3" borderId="6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24" fillId="0" borderId="42" xfId="0" applyFont="1" applyBorder="1" applyAlignment="1">
      <alignment horizontal="left" vertical="center" wrapText="1"/>
    </xf>
    <xf numFmtId="0" fontId="24" fillId="0" borderId="43" xfId="0" applyFont="1" applyBorder="1" applyAlignment="1">
      <alignment horizontal="left" vertical="center" wrapText="1"/>
    </xf>
    <xf numFmtId="0" fontId="24" fillId="0" borderId="4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42" xfId="0" applyFont="1" applyBorder="1" applyAlignment="1">
      <alignment horizontal="left" vertical="center"/>
    </xf>
    <xf numFmtId="0" fontId="24" fillId="0" borderId="43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0" fontId="24" fillId="0" borderId="40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4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4" fillId="0" borderId="20" xfId="0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4" fillId="0" borderId="20" xfId="1" applyFont="1" applyBorder="1" applyAlignment="1" applyProtection="1">
      <alignment vertical="center" wrapText="1"/>
      <protection locked="0"/>
    </xf>
    <xf numFmtId="0" fontId="28" fillId="0" borderId="5" xfId="1" applyFont="1" applyBorder="1" applyAlignment="1" applyProtection="1">
      <alignment vertical="center" wrapText="1"/>
      <protection locked="0"/>
    </xf>
    <xf numFmtId="0" fontId="28" fillId="0" borderId="15" xfId="1" applyFont="1" applyBorder="1" applyAlignment="1" applyProtection="1">
      <alignment vertical="center" wrapText="1"/>
      <protection locked="0"/>
    </xf>
    <xf numFmtId="0" fontId="30" fillId="0" borderId="42" xfId="0" applyFont="1" applyBorder="1" applyAlignment="1">
      <alignment horizontal="center" vertical="center" textRotation="45"/>
    </xf>
    <xf numFmtId="0" fontId="29" fillId="0" borderId="40" xfId="0" applyFont="1" applyBorder="1" applyAlignment="1">
      <alignment horizontal="center" vertical="center" textRotation="45"/>
    </xf>
    <xf numFmtId="0" fontId="29" fillId="0" borderId="45" xfId="0" applyFont="1" applyBorder="1" applyAlignment="1">
      <alignment horizontal="center" vertical="center" textRotation="45"/>
    </xf>
    <xf numFmtId="49" fontId="4" fillId="0" borderId="3" xfId="0" applyNumberFormat="1" applyFont="1" applyBorder="1" applyAlignment="1" applyProtection="1">
      <alignment vertical="center" wrapText="1"/>
      <protection locked="0"/>
    </xf>
    <xf numFmtId="49" fontId="4" fillId="0" borderId="37" xfId="0" applyNumberFormat="1" applyFont="1" applyBorder="1" applyAlignment="1" applyProtection="1">
      <alignment vertical="center" wrapText="1"/>
      <protection locked="0"/>
    </xf>
    <xf numFmtId="49" fontId="4" fillId="0" borderId="32" xfId="0" applyNumberFormat="1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9" fillId="2" borderId="37" xfId="0" applyFont="1" applyFill="1" applyBorder="1" applyAlignment="1">
      <alignment horizontal="left" vertical="center" wrapText="1"/>
    </xf>
    <xf numFmtId="0" fontId="9" fillId="2" borderId="32" xfId="0" applyFont="1" applyFill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1246656</xdr:colOff>
      <xdr:row>46</xdr:row>
      <xdr:rowOff>0</xdr:rowOff>
    </xdr:from>
    <xdr:to>
      <xdr:col>3</xdr:col>
      <xdr:colOff>1</xdr:colOff>
      <xdr:row>49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75406" y="15548162"/>
          <a:ext cx="3753970" cy="105055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fr-FR" sz="1600" b="1" i="0" u="none" strike="noStrike" baseline="0">
              <a:solidFill>
                <a:srgbClr val="7030A0"/>
              </a:solidFill>
              <a:latin typeface="Calibri"/>
            </a:rPr>
            <a:t>VISA                                                            </a:t>
          </a:r>
          <a:r>
            <a:rPr lang="fr-FR" sz="1400" b="0" i="0" u="none" strike="noStrike" baseline="0">
              <a:solidFill>
                <a:srgbClr val="7030A0"/>
              </a:solidFill>
              <a:latin typeface="+mn-lt"/>
            </a:rPr>
            <a:t>Responsable hiérarchique</a:t>
          </a:r>
          <a:r>
            <a:rPr lang="fr-FR" sz="1600" b="0" i="0" u="none" strike="noStrike" baseline="0">
              <a:solidFill>
                <a:srgbClr val="7030A0"/>
              </a:solidFill>
              <a:latin typeface="+mn-lt"/>
            </a:rPr>
            <a:t> </a:t>
          </a:r>
          <a:r>
            <a:rPr lang="fr-FR" sz="1200" b="0" i="0" u="none" strike="noStrike" baseline="0">
              <a:solidFill>
                <a:srgbClr val="7030A0"/>
              </a:solidFill>
              <a:latin typeface="+mn-lt"/>
            </a:rPr>
            <a:t>et/ou</a:t>
          </a:r>
          <a:r>
            <a:rPr lang="fr-FR" sz="900" b="0" i="0" u="none" strike="noStrike" baseline="0">
              <a:solidFill>
                <a:srgbClr val="7030A0"/>
              </a:solidFill>
              <a:latin typeface="+mn-lt"/>
            </a:rPr>
            <a:t>            </a:t>
          </a:r>
          <a:r>
            <a:rPr lang="fr-FR" sz="1600" b="0" i="0" u="none" strike="noStrike" baseline="0">
              <a:solidFill>
                <a:srgbClr val="7030A0"/>
              </a:solidFill>
              <a:latin typeface="+mn-lt"/>
            </a:rPr>
            <a:t>   </a:t>
          </a:r>
          <a:r>
            <a:rPr lang="fr-FR" sz="1400" b="0" i="0" u="none" strike="noStrike" baseline="0">
              <a:solidFill>
                <a:srgbClr val="7030A0"/>
              </a:solidFill>
              <a:latin typeface="+mn-lt"/>
            </a:rPr>
            <a:t>Gestionnaire (Valid. Achats ou EDD)  et/ou                                                                                                  Service RH (salariés &amp; st. EMB &amp; ADM Formation)                           </a:t>
          </a:r>
          <a:endParaRPr lang="fr-FR" sz="1400" b="0" i="0" u="none" strike="noStrike" baseline="0">
            <a:solidFill>
              <a:srgbClr val="7030A0"/>
            </a:solidFill>
            <a:latin typeface="Calibri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12</xdr:row>
          <xdr:rowOff>0</xdr:rowOff>
        </xdr:from>
        <xdr:to>
          <xdr:col>1</xdr:col>
          <xdr:colOff>647700</xdr:colOff>
          <xdr:row>12</xdr:row>
          <xdr:rowOff>335280</xdr:rowOff>
        </xdr:to>
        <xdr:sp macro="" textlink="">
          <xdr:nvSpPr>
            <xdr:cNvPr id="1171" name="Check Box 147" descr=" OUI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8</xdr:row>
          <xdr:rowOff>45720</xdr:rowOff>
        </xdr:from>
        <xdr:to>
          <xdr:col>2</xdr:col>
          <xdr:colOff>457200</xdr:colOff>
          <xdr:row>8</xdr:row>
          <xdr:rowOff>266700</xdr:rowOff>
        </xdr:to>
        <xdr:sp macro="" textlink="">
          <xdr:nvSpPr>
            <xdr:cNvPr id="1177" name="Check Box 153" descr=" OUI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2583180</xdr:colOff>
          <xdr:row>8</xdr:row>
          <xdr:rowOff>38100</xdr:rowOff>
        </xdr:from>
        <xdr:to>
          <xdr:col>2</xdr:col>
          <xdr:colOff>2887980</xdr:colOff>
          <xdr:row>8</xdr:row>
          <xdr:rowOff>259080</xdr:rowOff>
        </xdr:to>
        <xdr:sp macro="" textlink="">
          <xdr:nvSpPr>
            <xdr:cNvPr id="1178" name="Check Box 154" descr=" OUI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J90"/>
  <sheetViews>
    <sheetView showGridLines="0" tabSelected="1" zoomScale="60" zoomScaleNormal="60" zoomScalePageLayoutView="85" workbookViewId="0">
      <selection activeCell="B8" sqref="B8:D8"/>
    </sheetView>
  </sheetViews>
  <sheetFormatPr baseColWidth="10" defaultColWidth="11.6640625" defaultRowHeight="17.399999999999999" outlineLevelRow="1" x14ac:dyDescent="0.3"/>
  <cols>
    <col min="1" max="1" width="21.44140625" style="3" customWidth="1"/>
    <col min="2" max="2" width="18.88671875" style="4" customWidth="1"/>
    <col min="3" max="3" width="56.109375" style="4" bestFit="1" customWidth="1"/>
    <col min="4" max="4" width="13.44140625" style="4" customWidth="1"/>
    <col min="5" max="6" width="15" style="4" customWidth="1"/>
    <col min="7" max="7" width="20.44140625" style="4" customWidth="1"/>
    <col min="8" max="8" width="18.109375" style="4" bestFit="1" customWidth="1"/>
    <col min="9" max="16384" width="11.6640625" style="4"/>
  </cols>
  <sheetData>
    <row r="1" spans="1:10" ht="24.9" customHeight="1" x14ac:dyDescent="0.3">
      <c r="A1" s="44"/>
      <c r="B1" s="44"/>
      <c r="C1" s="68" t="s">
        <v>56</v>
      </c>
      <c r="D1" s="44"/>
      <c r="E1" s="44"/>
      <c r="F1" s="44" t="s">
        <v>49</v>
      </c>
      <c r="G1" s="44"/>
    </row>
    <row r="2" spans="1:10" ht="18" customHeight="1" x14ac:dyDescent="0.3">
      <c r="A2" s="139" t="s">
        <v>17</v>
      </c>
      <c r="B2" s="140"/>
      <c r="C2" s="140"/>
      <c r="D2" s="159" t="s">
        <v>19</v>
      </c>
      <c r="E2" s="143" t="s">
        <v>27</v>
      </c>
      <c r="F2" s="144"/>
      <c r="G2" s="144"/>
      <c r="H2" s="145"/>
      <c r="J2" s="4" t="s">
        <v>48</v>
      </c>
    </row>
    <row r="3" spans="1:10" ht="30" customHeight="1" x14ac:dyDescent="0.3">
      <c r="A3" s="141"/>
      <c r="B3" s="142"/>
      <c r="C3" s="142"/>
      <c r="D3" s="160"/>
      <c r="E3" s="146"/>
      <c r="F3" s="147"/>
      <c r="G3" s="147"/>
      <c r="H3" s="148"/>
    </row>
    <row r="4" spans="1:10" ht="6.75" customHeight="1" x14ac:dyDescent="0.3">
      <c r="A4" s="85"/>
      <c r="B4" s="86"/>
      <c r="C4" s="86"/>
      <c r="D4" s="161"/>
      <c r="E4" s="87"/>
      <c r="H4" s="88"/>
    </row>
    <row r="5" spans="1:10" ht="21" customHeight="1" x14ac:dyDescent="0.3">
      <c r="A5" s="167" t="s">
        <v>28</v>
      </c>
      <c r="B5" s="167"/>
      <c r="C5" s="167"/>
      <c r="D5" s="168"/>
      <c r="E5" s="89"/>
      <c r="F5" s="90"/>
      <c r="G5" s="90"/>
      <c r="H5" s="91"/>
    </row>
    <row r="6" spans="1:10" s="3" customFormat="1" ht="27.75" customHeight="1" x14ac:dyDescent="0.3">
      <c r="A6" s="32" t="s">
        <v>46</v>
      </c>
      <c r="B6" s="162"/>
      <c r="C6" s="163"/>
      <c r="D6" s="164"/>
      <c r="E6" s="154" t="s">
        <v>15</v>
      </c>
      <c r="F6" s="155"/>
      <c r="G6" s="134" t="s">
        <v>29</v>
      </c>
      <c r="H6" s="135"/>
    </row>
    <row r="7" spans="1:10" s="3" customFormat="1" ht="27.75" customHeight="1" thickBot="1" x14ac:dyDescent="0.35">
      <c r="A7" s="33" t="s">
        <v>5</v>
      </c>
      <c r="B7" s="151"/>
      <c r="C7" s="152"/>
      <c r="D7" s="153"/>
      <c r="E7" s="165"/>
      <c r="F7" s="166"/>
      <c r="G7" s="136"/>
      <c r="H7" s="135"/>
    </row>
    <row r="8" spans="1:10" s="3" customFormat="1" ht="33.75" customHeight="1" x14ac:dyDescent="0.3">
      <c r="A8" s="66" t="s">
        <v>50</v>
      </c>
      <c r="B8" s="156"/>
      <c r="C8" s="157"/>
      <c r="D8" s="158"/>
      <c r="E8" s="165"/>
      <c r="F8" s="166"/>
      <c r="G8" s="102">
        <f>SUM(D44:G44)</f>
        <v>0</v>
      </c>
      <c r="H8" s="103"/>
    </row>
    <row r="9" spans="1:10" s="3" customFormat="1" ht="27.75" customHeight="1" x14ac:dyDescent="0.3">
      <c r="A9" s="137" t="s">
        <v>24</v>
      </c>
      <c r="B9" s="138"/>
      <c r="C9" s="149" t="s">
        <v>55</v>
      </c>
      <c r="D9" s="150"/>
      <c r="E9" s="154" t="s">
        <v>13</v>
      </c>
      <c r="F9" s="155"/>
      <c r="G9" s="104"/>
      <c r="H9" s="105"/>
    </row>
    <row r="10" spans="1:10" s="3" customFormat="1" ht="44.25" customHeight="1" x14ac:dyDescent="0.3">
      <c r="A10" s="66" t="s">
        <v>51</v>
      </c>
      <c r="B10" s="124"/>
      <c r="C10" s="124"/>
      <c r="D10" s="125"/>
      <c r="E10" s="128"/>
      <c r="F10" s="129"/>
      <c r="G10" s="104"/>
      <c r="H10" s="105"/>
    </row>
    <row r="11" spans="1:10" s="3" customFormat="1" ht="27.75" customHeight="1" thickBot="1" x14ac:dyDescent="0.35">
      <c r="A11" s="33" t="s">
        <v>39</v>
      </c>
      <c r="B11" s="57"/>
      <c r="C11" s="126"/>
      <c r="D11" s="127"/>
      <c r="E11" s="130"/>
      <c r="F11" s="131"/>
      <c r="G11" s="106"/>
      <c r="H11" s="107"/>
    </row>
    <row r="12" spans="1:10" s="3" customFormat="1" ht="56.25" customHeight="1" x14ac:dyDescent="0.3">
      <c r="A12" s="122" t="s">
        <v>47</v>
      </c>
      <c r="B12" s="123"/>
      <c r="C12" s="132"/>
      <c r="D12" s="132"/>
      <c r="E12" s="132"/>
      <c r="F12" s="132"/>
      <c r="G12" s="132"/>
      <c r="H12" s="133"/>
    </row>
    <row r="13" spans="1:10" s="3" customFormat="1" ht="29.25" customHeight="1" x14ac:dyDescent="0.3">
      <c r="A13" s="81" t="s">
        <v>21</v>
      </c>
      <c r="B13" s="121" t="s">
        <v>22</v>
      </c>
      <c r="C13" s="121"/>
      <c r="D13" s="121"/>
      <c r="E13" s="121"/>
      <c r="F13" s="121"/>
      <c r="G13" s="82"/>
      <c r="H13" s="83"/>
    </row>
    <row r="14" spans="1:10" s="3" customFormat="1" ht="3.75" customHeight="1" thickBot="1" x14ac:dyDescent="0.35">
      <c r="A14" s="120"/>
      <c r="B14" s="120"/>
      <c r="C14" s="120"/>
      <c r="D14" s="120"/>
      <c r="E14" s="120"/>
      <c r="F14" s="120"/>
      <c r="G14" s="120"/>
      <c r="H14" s="120"/>
    </row>
    <row r="15" spans="1:10" s="3" customFormat="1" ht="59.25" customHeight="1" thickBot="1" x14ac:dyDescent="0.35">
      <c r="A15" s="1" t="s">
        <v>10</v>
      </c>
      <c r="B15" s="2" t="s">
        <v>14</v>
      </c>
      <c r="C15" s="5" t="s">
        <v>59</v>
      </c>
      <c r="D15" s="41" t="s">
        <v>7</v>
      </c>
      <c r="E15" s="2" t="s">
        <v>12</v>
      </c>
      <c r="F15" s="2" t="s">
        <v>35</v>
      </c>
      <c r="G15" s="30" t="s">
        <v>11</v>
      </c>
      <c r="H15" s="31" t="s">
        <v>34</v>
      </c>
    </row>
    <row r="16" spans="1:10" ht="24.75" customHeight="1" x14ac:dyDescent="0.3">
      <c r="A16" s="7"/>
      <c r="B16" s="8"/>
      <c r="C16" s="42"/>
      <c r="D16" s="11"/>
      <c r="E16" s="35"/>
      <c r="F16" s="34"/>
      <c r="G16" s="37"/>
      <c r="H16" s="6">
        <v>1</v>
      </c>
    </row>
    <row r="17" spans="1:8" ht="24.9" customHeight="1" x14ac:dyDescent="0.3">
      <c r="A17" s="7"/>
      <c r="B17" s="8"/>
      <c r="C17" s="9"/>
      <c r="D17" s="11"/>
      <c r="E17" s="35"/>
      <c r="F17" s="34"/>
      <c r="G17" s="37"/>
      <c r="H17" s="6">
        <v>2</v>
      </c>
    </row>
    <row r="18" spans="1:8" ht="24.9" customHeight="1" x14ac:dyDescent="0.3">
      <c r="A18" s="7"/>
      <c r="B18" s="8"/>
      <c r="C18" s="9"/>
      <c r="D18" s="11"/>
      <c r="E18" s="35"/>
      <c r="F18" s="34"/>
      <c r="G18" s="37"/>
      <c r="H18" s="6">
        <v>3</v>
      </c>
    </row>
    <row r="19" spans="1:8" ht="24.9" customHeight="1" x14ac:dyDescent="0.3">
      <c r="A19" s="7"/>
      <c r="B19" s="8"/>
      <c r="C19" s="9"/>
      <c r="D19" s="11"/>
      <c r="E19" s="35"/>
      <c r="F19" s="34"/>
      <c r="G19" s="37"/>
      <c r="H19" s="6">
        <v>4</v>
      </c>
    </row>
    <row r="20" spans="1:8" ht="24.9" customHeight="1" x14ac:dyDescent="0.3">
      <c r="A20" s="7"/>
      <c r="B20" s="8"/>
      <c r="C20" s="9"/>
      <c r="D20" s="11"/>
      <c r="E20" s="35"/>
      <c r="F20" s="34"/>
      <c r="G20" s="37"/>
      <c r="H20" s="6">
        <v>5</v>
      </c>
    </row>
    <row r="21" spans="1:8" ht="24.9" customHeight="1" x14ac:dyDescent="0.3">
      <c r="A21" s="7"/>
      <c r="B21" s="8"/>
      <c r="C21" s="9"/>
      <c r="D21" s="11"/>
      <c r="E21" s="35"/>
      <c r="F21" s="34"/>
      <c r="G21" s="37"/>
      <c r="H21" s="6">
        <v>6</v>
      </c>
    </row>
    <row r="22" spans="1:8" ht="24.9" customHeight="1" x14ac:dyDescent="0.3">
      <c r="A22" s="7"/>
      <c r="B22" s="8"/>
      <c r="C22" s="9"/>
      <c r="D22" s="11"/>
      <c r="E22" s="35"/>
      <c r="F22" s="34"/>
      <c r="G22" s="37"/>
      <c r="H22" s="6">
        <v>7</v>
      </c>
    </row>
    <row r="23" spans="1:8" ht="24.9" customHeight="1" x14ac:dyDescent="0.3">
      <c r="A23" s="7"/>
      <c r="B23" s="8"/>
      <c r="C23" s="9"/>
      <c r="D23" s="11"/>
      <c r="E23" s="35"/>
      <c r="F23" s="34"/>
      <c r="G23" s="37"/>
      <c r="H23" s="6">
        <v>8</v>
      </c>
    </row>
    <row r="24" spans="1:8" ht="24.9" customHeight="1" x14ac:dyDescent="0.3">
      <c r="A24" s="7"/>
      <c r="B24" s="8"/>
      <c r="C24" s="9"/>
      <c r="D24" s="11"/>
      <c r="E24" s="35"/>
      <c r="F24" s="34"/>
      <c r="G24" s="37"/>
      <c r="H24" s="6">
        <v>9</v>
      </c>
    </row>
    <row r="25" spans="1:8" ht="24.9" customHeight="1" x14ac:dyDescent="0.3">
      <c r="A25" s="7"/>
      <c r="B25" s="8"/>
      <c r="C25" s="9"/>
      <c r="D25" s="11"/>
      <c r="E25" s="35"/>
      <c r="F25" s="34"/>
      <c r="G25" s="37"/>
      <c r="H25" s="6">
        <v>10</v>
      </c>
    </row>
    <row r="26" spans="1:8" ht="24.9" customHeight="1" x14ac:dyDescent="0.3">
      <c r="A26" s="7"/>
      <c r="B26" s="8"/>
      <c r="C26" s="11"/>
      <c r="D26" s="11"/>
      <c r="E26" s="35"/>
      <c r="F26" s="34"/>
      <c r="G26" s="37"/>
      <c r="H26" s="6">
        <v>11</v>
      </c>
    </row>
    <row r="27" spans="1:8" ht="24.9" customHeight="1" x14ac:dyDescent="0.3">
      <c r="A27" s="7"/>
      <c r="B27" s="8"/>
      <c r="C27" s="9"/>
      <c r="D27" s="11"/>
      <c r="E27" s="35"/>
      <c r="F27" s="34"/>
      <c r="G27" s="37"/>
      <c r="H27" s="6">
        <v>12</v>
      </c>
    </row>
    <row r="28" spans="1:8" ht="24.9" customHeight="1" x14ac:dyDescent="0.3">
      <c r="A28" s="7"/>
      <c r="B28" s="8"/>
      <c r="C28" s="9"/>
      <c r="D28" s="11"/>
      <c r="E28" s="35"/>
      <c r="F28" s="34"/>
      <c r="G28" s="37"/>
      <c r="H28" s="6">
        <v>13</v>
      </c>
    </row>
    <row r="29" spans="1:8" ht="24.9" customHeight="1" x14ac:dyDescent="0.3">
      <c r="A29" s="7"/>
      <c r="B29" s="8"/>
      <c r="C29" s="9"/>
      <c r="D29" s="11"/>
      <c r="E29" s="35"/>
      <c r="F29" s="34"/>
      <c r="G29" s="37"/>
      <c r="H29" s="6">
        <v>14</v>
      </c>
    </row>
    <row r="30" spans="1:8" ht="24.9" customHeight="1" x14ac:dyDescent="0.3">
      <c r="A30" s="7"/>
      <c r="B30" s="8"/>
      <c r="C30" s="9"/>
      <c r="D30" s="11"/>
      <c r="E30" s="35"/>
      <c r="F30" s="34"/>
      <c r="G30" s="37"/>
      <c r="H30" s="6">
        <v>15</v>
      </c>
    </row>
    <row r="31" spans="1:8" ht="24.9" customHeight="1" x14ac:dyDescent="0.3">
      <c r="A31" s="7"/>
      <c r="B31" s="8"/>
      <c r="C31" s="11"/>
      <c r="D31" s="11"/>
      <c r="E31" s="35"/>
      <c r="F31" s="34"/>
      <c r="G31" s="37"/>
      <c r="H31" s="6">
        <v>16</v>
      </c>
    </row>
    <row r="32" spans="1:8" ht="24.9" customHeight="1" x14ac:dyDescent="0.3">
      <c r="A32" s="7"/>
      <c r="B32" s="8"/>
      <c r="C32" s="9"/>
      <c r="D32" s="11"/>
      <c r="E32" s="35"/>
      <c r="F32" s="34"/>
      <c r="G32" s="37"/>
      <c r="H32" s="6">
        <v>17</v>
      </c>
    </row>
    <row r="33" spans="1:8" ht="24.9" customHeight="1" x14ac:dyDescent="0.3">
      <c r="A33" s="7"/>
      <c r="B33" s="8"/>
      <c r="C33" s="9"/>
      <c r="D33" s="11"/>
      <c r="E33" s="35"/>
      <c r="F33" s="34"/>
      <c r="G33" s="37"/>
      <c r="H33" s="6">
        <v>18</v>
      </c>
    </row>
    <row r="34" spans="1:8" ht="24.9" customHeight="1" x14ac:dyDescent="0.3">
      <c r="A34" s="7"/>
      <c r="B34" s="8"/>
      <c r="C34" s="9"/>
      <c r="D34" s="11"/>
      <c r="E34" s="35"/>
      <c r="F34" s="34"/>
      <c r="G34" s="37"/>
      <c r="H34" s="6">
        <v>19</v>
      </c>
    </row>
    <row r="35" spans="1:8" ht="24.9" customHeight="1" x14ac:dyDescent="0.3">
      <c r="A35" s="7" t="s">
        <v>0</v>
      </c>
      <c r="B35" s="8"/>
      <c r="C35" s="9"/>
      <c r="D35" s="11"/>
      <c r="E35" s="35"/>
      <c r="F35" s="34"/>
      <c r="G35" s="37"/>
      <c r="H35" s="6">
        <v>20</v>
      </c>
    </row>
    <row r="36" spans="1:8" ht="24.9" customHeight="1" x14ac:dyDescent="0.3">
      <c r="A36" s="7" t="s">
        <v>0</v>
      </c>
      <c r="B36" s="8"/>
      <c r="C36" s="9"/>
      <c r="D36" s="11"/>
      <c r="E36" s="35"/>
      <c r="F36" s="34"/>
      <c r="G36" s="37"/>
      <c r="H36" s="6">
        <v>21</v>
      </c>
    </row>
    <row r="37" spans="1:8" ht="24.9" customHeight="1" x14ac:dyDescent="0.3">
      <c r="A37" s="7" t="s">
        <v>0</v>
      </c>
      <c r="B37" s="8"/>
      <c r="C37" s="9"/>
      <c r="D37" s="11"/>
      <c r="E37" s="35"/>
      <c r="F37" s="34"/>
      <c r="G37" s="37"/>
      <c r="H37" s="6">
        <v>22</v>
      </c>
    </row>
    <row r="38" spans="1:8" ht="24.9" customHeight="1" x14ac:dyDescent="0.3">
      <c r="A38" s="7" t="s">
        <v>0</v>
      </c>
      <c r="B38" s="8"/>
      <c r="C38" s="9"/>
      <c r="D38" s="11"/>
      <c r="E38" s="35"/>
      <c r="F38" s="34"/>
      <c r="G38" s="37"/>
      <c r="H38" s="6">
        <v>23</v>
      </c>
    </row>
    <row r="39" spans="1:8" ht="24.9" customHeight="1" x14ac:dyDescent="0.3">
      <c r="A39" s="12" t="s">
        <v>0</v>
      </c>
      <c r="B39" s="8"/>
      <c r="C39" s="9"/>
      <c r="D39" s="10"/>
      <c r="E39" s="36"/>
      <c r="F39" s="34"/>
      <c r="G39" s="37"/>
      <c r="H39" s="6">
        <v>24</v>
      </c>
    </row>
    <row r="40" spans="1:8" ht="24.9" customHeight="1" x14ac:dyDescent="0.3">
      <c r="A40" s="7" t="s">
        <v>0</v>
      </c>
      <c r="B40" s="8"/>
      <c r="C40" s="9"/>
      <c r="D40" s="11"/>
      <c r="E40" s="35"/>
      <c r="F40" s="34"/>
      <c r="G40" s="37"/>
      <c r="H40" s="6">
        <v>25</v>
      </c>
    </row>
    <row r="41" spans="1:8" ht="24.9" customHeight="1" x14ac:dyDescent="0.3">
      <c r="A41" s="12" t="s">
        <v>0</v>
      </c>
      <c r="B41" s="8"/>
      <c r="C41" s="9"/>
      <c r="D41" s="10"/>
      <c r="E41" s="36"/>
      <c r="F41" s="34"/>
      <c r="G41" s="37"/>
      <c r="H41" s="6">
        <v>26</v>
      </c>
    </row>
    <row r="42" spans="1:8" ht="21.9" customHeight="1" x14ac:dyDescent="0.3">
      <c r="A42" s="112" t="s">
        <v>16</v>
      </c>
      <c r="B42" s="113"/>
      <c r="C42" s="38" t="s">
        <v>6</v>
      </c>
      <c r="D42" s="58">
        <f>SUM(D16:D41)</f>
        <v>0</v>
      </c>
      <c r="E42" s="93" t="s">
        <v>60</v>
      </c>
      <c r="F42" s="92"/>
      <c r="G42" s="61" t="s">
        <v>61</v>
      </c>
      <c r="H42" s="61"/>
    </row>
    <row r="43" spans="1:8" ht="33.75" customHeight="1" thickBot="1" x14ac:dyDescent="0.35">
      <c r="A43" s="114"/>
      <c r="B43" s="115"/>
      <c r="C43" s="96"/>
      <c r="D43" s="64" t="str">
        <f>IFERROR(VLOOKUP($C$43,$A$61:$C$70,3,FALSE),"")</f>
        <v/>
      </c>
      <c r="E43" s="94">
        <f>SUM(E16:E41)</f>
        <v>0</v>
      </c>
      <c r="F43" s="94"/>
      <c r="G43" s="94">
        <f t="shared" ref="G43" si="0">SUM(G16:G41)</f>
        <v>0</v>
      </c>
      <c r="H43" s="65"/>
    </row>
    <row r="44" spans="1:8" ht="24" customHeight="1" thickBot="1" x14ac:dyDescent="0.35">
      <c r="B44" s="13"/>
      <c r="C44" s="39" t="s">
        <v>18</v>
      </c>
      <c r="D44" s="40">
        <f>IFERROR(D42*D43,0)</f>
        <v>0</v>
      </c>
      <c r="E44" s="59"/>
      <c r="F44" s="60" t="s">
        <v>20</v>
      </c>
      <c r="G44" s="62">
        <f>SUM(G16:G41)</f>
        <v>0</v>
      </c>
      <c r="H44" s="15"/>
    </row>
    <row r="45" spans="1:8" ht="18" customHeight="1" thickBot="1" x14ac:dyDescent="0.35">
      <c r="B45" s="13"/>
      <c r="C45" s="14"/>
      <c r="D45" s="63">
        <f>(
IF(B16="Repas midi",G16,0)+IF(B17="Repas midi",G17,0)+IF(B18="Repas midi",G18,0)+IF(B19="Repas midi",G19,0)+IF(B20="Repas midi",G20,0)+IF(B21="Repas midi",G21,0)+
IF(B22="Repas midi",G22,0)+IF(B23="Repas midi",G23,0)+IF(B24="Repas midi",G24,0)+IF(B25="Repas midi",G25,0)+IF(B26="Repas midi",G26,0)+IF(B27="Repas midi",G27,0)+
IF(B28="Repas midi",G28,0)+IF(B33="Repas midi",G33,0)+IF(B34="Repas midi",G34,0)+IF(B35="Repas midi",G35,0)+IF(B36="Repas midi",G36,0)+IF(B37="Repas midi",G37,0)+
IF(B40="Repas midi",G40,0)+IF(B41="Repas midi",G41,0)
)</f>
        <v>0</v>
      </c>
      <c r="E45" s="63">
        <f>(IF(B16="Repas soir",G16,0)+IF(B17="Repas soir",G17,0)+IF(B18="Repas soir",G18,0)+IF(B19="Repas soir",G19,0)+IF(B20="Repas soir",G20,0)+IF(B21="Repas soir",G21,0)+
IF(B22="Repas soir",G22,0)+IF(B23="Repas soir",G23,0)+IF(B24="Repas soir",G24,0)+IF(B25="Repas soir",G25,0)+IF(B26="Repas soir",G26,0)+IF(B27="Repas soir",G27,0)+
IF(B28="Repas soir",G28,0)+IF(B33="Repas soir",G33,0)+IF(B34="Repas soir",G34,0)+IF(B35="Repas soir",G35,0)+IF(B36="Repas soir",G36,0)+IF(B37="Repas soir",G37,0)+
IF(B40="Repas soir",G40,0)+IF(B41="Repas soir",G41,0))</f>
        <v>0</v>
      </c>
      <c r="F45" s="63">
        <f>(IF(B16="Autres",G16,0)+IF(B17="Autres",G17,0)+IF(B18="Autres",G18,0)+IF(B19="Autres",G19,0)+IF(B20="Autres",G20,0)+IF(B21="Autres",G21,0)+
IF(B22="Autres",G22,0)+IF(B23="Autres",G23,0)+IF(B24="Autres",G24,0)+IF(B25="Autres",G25,0)+IF(B26="Autres",G26,0)+IF(B27="Autres",G27,0)+
IF(B28="Autres",G28,0)+IF(B33="Autres",G33,0)+IF(B34="Autres",G34,0)+IF(B35="Autres",G35,0)+IF(B36="Autres",G36,0)+IF(B37="Autres",G37,0)+
IF(B40="Autres",G40,0)+IF(B41="Autres",G41,0))</f>
        <v>0</v>
      </c>
      <c r="G45" s="15"/>
      <c r="H45" s="15"/>
    </row>
    <row r="46" spans="1:8" ht="16.5" customHeight="1" thickBot="1" x14ac:dyDescent="0.35">
      <c r="A46" s="75" t="s">
        <v>53</v>
      </c>
      <c r="B46" s="76"/>
      <c r="C46" s="79" t="s">
        <v>54</v>
      </c>
      <c r="D46" s="77"/>
      <c r="E46" s="77"/>
      <c r="F46" s="80"/>
      <c r="G46" s="77" t="s">
        <v>52</v>
      </c>
      <c r="H46" s="78"/>
    </row>
    <row r="47" spans="1:8" ht="27.75" customHeight="1" x14ac:dyDescent="0.3">
      <c r="A47" s="50" t="s">
        <v>33</v>
      </c>
      <c r="B47" s="51"/>
      <c r="C47" s="70"/>
      <c r="D47" s="47" t="s">
        <v>32</v>
      </c>
      <c r="F47" s="71"/>
      <c r="G47" s="47" t="s">
        <v>32</v>
      </c>
      <c r="H47" s="49"/>
    </row>
    <row r="48" spans="1:8" ht="27.75" customHeight="1" x14ac:dyDescent="0.3">
      <c r="A48" s="50" t="s">
        <v>23</v>
      </c>
      <c r="B48" s="52"/>
      <c r="C48" s="70"/>
      <c r="D48" s="67" t="s">
        <v>23</v>
      </c>
      <c r="F48" s="72"/>
      <c r="G48" s="67" t="s">
        <v>23</v>
      </c>
      <c r="H48" s="48"/>
    </row>
    <row r="49" spans="1:8" ht="27.75" customHeight="1" thickBot="1" x14ac:dyDescent="0.35">
      <c r="A49" s="69" t="s">
        <v>8</v>
      </c>
      <c r="B49" s="53"/>
      <c r="C49" s="73"/>
      <c r="D49" s="54" t="s">
        <v>8</v>
      </c>
      <c r="E49" s="24"/>
      <c r="F49" s="74"/>
      <c r="G49" s="54" t="s">
        <v>8</v>
      </c>
      <c r="H49" s="55"/>
    </row>
    <row r="50" spans="1:8" ht="18.75" customHeight="1" x14ac:dyDescent="0.3">
      <c r="A50" s="116" t="s">
        <v>26</v>
      </c>
      <c r="B50" s="44" t="s">
        <v>57</v>
      </c>
      <c r="C50" s="46"/>
      <c r="D50" s="44"/>
      <c r="E50" s="44"/>
      <c r="F50" s="44"/>
      <c r="G50" s="28"/>
      <c r="H50" s="45"/>
    </row>
    <row r="51" spans="1:8" ht="18.75" customHeight="1" x14ac:dyDescent="0.3">
      <c r="A51" s="117"/>
      <c r="B51" s="14" t="s">
        <v>58</v>
      </c>
      <c r="D51" s="44"/>
      <c r="E51" s="44"/>
      <c r="F51" s="44"/>
      <c r="G51" s="28"/>
      <c r="H51" s="45" t="s">
        <v>19</v>
      </c>
    </row>
    <row r="52" spans="1:8" ht="18.75" customHeight="1" x14ac:dyDescent="0.3">
      <c r="A52" s="117"/>
      <c r="B52" s="56" t="s">
        <v>44</v>
      </c>
      <c r="D52" s="14"/>
      <c r="E52" s="14"/>
      <c r="F52" s="14"/>
      <c r="G52" s="27"/>
      <c r="H52" s="100" t="s">
        <v>25</v>
      </c>
    </row>
    <row r="53" spans="1:8" ht="18.75" customHeight="1" x14ac:dyDescent="0.3">
      <c r="A53" s="117"/>
      <c r="B53" s="4" t="s">
        <v>45</v>
      </c>
      <c r="D53" s="14"/>
      <c r="E53" s="14"/>
      <c r="F53" s="14"/>
      <c r="G53" s="14"/>
      <c r="H53" s="101"/>
    </row>
    <row r="54" spans="1:8" ht="18.75" customHeight="1" x14ac:dyDescent="0.3">
      <c r="A54" s="117"/>
      <c r="B54" s="56" t="s">
        <v>36</v>
      </c>
      <c r="D54" s="14"/>
      <c r="E54" s="14"/>
      <c r="F54" s="14"/>
      <c r="G54" s="28"/>
      <c r="H54" s="97" t="s">
        <v>30</v>
      </c>
    </row>
    <row r="55" spans="1:8" ht="18.75" customHeight="1" x14ac:dyDescent="0.3">
      <c r="A55" s="117"/>
      <c r="B55" s="56" t="s">
        <v>37</v>
      </c>
      <c r="D55" s="14"/>
      <c r="E55" s="14"/>
      <c r="F55" s="14"/>
      <c r="G55" s="28"/>
      <c r="H55" s="98"/>
    </row>
    <row r="56" spans="1:8" ht="18.75" customHeight="1" x14ac:dyDescent="0.3">
      <c r="A56" s="117"/>
      <c r="B56" s="4" t="s">
        <v>38</v>
      </c>
      <c r="D56" s="14"/>
      <c r="E56" s="14"/>
      <c r="F56" s="14"/>
      <c r="G56" s="28"/>
      <c r="H56" s="98"/>
    </row>
    <row r="57" spans="1:8" ht="11.25" customHeight="1" thickBot="1" x14ac:dyDescent="0.35">
      <c r="A57" s="118"/>
      <c r="B57" s="111"/>
      <c r="C57" s="111"/>
      <c r="D57" s="111"/>
      <c r="E57" s="111"/>
      <c r="F57" s="111"/>
      <c r="G57" s="111"/>
      <c r="H57" s="99"/>
    </row>
    <row r="58" spans="1:8" ht="86.25" customHeight="1" x14ac:dyDescent="0.3">
      <c r="A58" s="119" t="s">
        <v>62</v>
      </c>
      <c r="B58" s="119"/>
      <c r="C58" s="119"/>
      <c r="D58" s="119"/>
      <c r="E58" s="119"/>
      <c r="F58" s="119"/>
      <c r="G58" s="119"/>
      <c r="H58" s="119"/>
    </row>
    <row r="59" spans="1:8" ht="18" customHeight="1" thickBot="1" x14ac:dyDescent="0.35">
      <c r="A59" s="16"/>
      <c r="B59" s="16"/>
      <c r="C59" s="16"/>
      <c r="D59" s="16"/>
      <c r="E59" s="16"/>
      <c r="F59" s="16"/>
      <c r="G59" s="16"/>
      <c r="H59" s="16"/>
    </row>
    <row r="60" spans="1:8" ht="20.25" customHeight="1" x14ac:dyDescent="0.3">
      <c r="A60" s="108" t="s">
        <v>63</v>
      </c>
      <c r="B60" s="109"/>
      <c r="C60" s="109"/>
      <c r="D60" s="109"/>
      <c r="E60" s="109"/>
      <c r="F60" s="110"/>
    </row>
    <row r="61" spans="1:8" ht="27.6" x14ac:dyDescent="0.45">
      <c r="A61" s="43" t="s">
        <v>2</v>
      </c>
      <c r="C61" s="18">
        <v>0.52900000000000003</v>
      </c>
      <c r="D61" s="95"/>
      <c r="E61" s="29" t="s">
        <v>9</v>
      </c>
      <c r="F61" s="19"/>
    </row>
    <row r="62" spans="1:8" ht="27.6" x14ac:dyDescent="0.45">
      <c r="A62" s="43" t="s">
        <v>1</v>
      </c>
      <c r="C62" s="18">
        <v>0.60599999999999998</v>
      </c>
      <c r="D62" s="18"/>
      <c r="E62" s="4" t="s">
        <v>9</v>
      </c>
      <c r="F62" s="19"/>
    </row>
    <row r="63" spans="1:8" ht="27.6" x14ac:dyDescent="0.45">
      <c r="A63" s="43" t="s">
        <v>3</v>
      </c>
      <c r="C63" s="18">
        <v>0.63600000000000001</v>
      </c>
      <c r="D63" s="18"/>
      <c r="E63" s="4" t="s">
        <v>9</v>
      </c>
      <c r="F63" s="19"/>
    </row>
    <row r="64" spans="1:8" ht="27.6" x14ac:dyDescent="0.45">
      <c r="A64" s="43" t="s">
        <v>4</v>
      </c>
      <c r="C64" s="18">
        <v>0.66500000000000004</v>
      </c>
      <c r="D64" s="18"/>
      <c r="E64" s="4" t="s">
        <v>9</v>
      </c>
      <c r="F64" s="19"/>
    </row>
    <row r="65" spans="1:6" ht="27.6" x14ac:dyDescent="0.45">
      <c r="A65" s="43" t="s">
        <v>31</v>
      </c>
      <c r="C65" s="18">
        <v>0.69699999999999995</v>
      </c>
      <c r="D65" s="18"/>
      <c r="E65" s="4" t="s">
        <v>9</v>
      </c>
      <c r="F65" s="19"/>
    </row>
    <row r="66" spans="1:6" ht="27.6" x14ac:dyDescent="0.45">
      <c r="A66" s="43" t="str">
        <f>_xlfn.CONCAT("Véhicule électrique ",A61)</f>
        <v>Véhicule électrique 3 CV et moins</v>
      </c>
      <c r="C66" s="18">
        <f>C61+C61*20%</f>
        <v>0.63480000000000003</v>
      </c>
      <c r="D66" s="18"/>
      <c r="E66" s="4" t="s">
        <v>9</v>
      </c>
      <c r="F66" s="19"/>
    </row>
    <row r="67" spans="1:6" ht="27.6" x14ac:dyDescent="0.45">
      <c r="A67" s="43" t="str">
        <f t="shared" ref="A67:A70" si="1">_xlfn.CONCAT("Véhicule électrique ",A62)</f>
        <v>Véhicule électrique 4 CV</v>
      </c>
      <c r="C67" s="18">
        <f t="shared" ref="C67:C70" si="2">C62+C62*20%</f>
        <v>0.72719999999999996</v>
      </c>
      <c r="D67" s="18"/>
      <c r="E67" s="4" t="s">
        <v>9</v>
      </c>
      <c r="F67" s="19"/>
    </row>
    <row r="68" spans="1:6" ht="27.6" x14ac:dyDescent="0.45">
      <c r="A68" s="43" t="str">
        <f t="shared" si="1"/>
        <v>Véhicule électrique 5 CV</v>
      </c>
      <c r="C68" s="18">
        <f t="shared" si="2"/>
        <v>0.76319999999999999</v>
      </c>
      <c r="D68" s="18"/>
      <c r="E68" s="4" t="s">
        <v>9</v>
      </c>
      <c r="F68" s="19"/>
    </row>
    <row r="69" spans="1:6" ht="27.6" x14ac:dyDescent="0.45">
      <c r="A69" s="43" t="str">
        <f t="shared" si="1"/>
        <v>Véhicule électrique 6 CV</v>
      </c>
      <c r="C69" s="18">
        <f t="shared" si="2"/>
        <v>0.79800000000000004</v>
      </c>
      <c r="D69" s="18"/>
      <c r="E69" s="4" t="s">
        <v>9</v>
      </c>
      <c r="F69" s="19"/>
    </row>
    <row r="70" spans="1:6" ht="27.6" x14ac:dyDescent="0.45">
      <c r="A70" s="43" t="str">
        <f t="shared" si="1"/>
        <v>Véhicule électrique 7 CV et plus</v>
      </c>
      <c r="C70" s="18">
        <f t="shared" si="2"/>
        <v>0.83639999999999992</v>
      </c>
      <c r="D70" s="18"/>
      <c r="E70" s="4" t="s">
        <v>9</v>
      </c>
      <c r="F70" s="19"/>
    </row>
    <row r="71" spans="1:6" ht="27.6" x14ac:dyDescent="0.45">
      <c r="A71" s="43"/>
      <c r="C71" s="18"/>
      <c r="D71" s="18"/>
      <c r="E71" s="4" t="s">
        <v>9</v>
      </c>
      <c r="F71" s="19"/>
    </row>
    <row r="72" spans="1:6" x14ac:dyDescent="0.3">
      <c r="A72" s="17"/>
      <c r="C72" s="18"/>
      <c r="D72" s="18"/>
      <c r="F72" s="19"/>
    </row>
    <row r="73" spans="1:6" x14ac:dyDescent="0.3">
      <c r="A73" s="17"/>
      <c r="C73" s="18"/>
      <c r="D73" s="18"/>
      <c r="F73" s="19"/>
    </row>
    <row r="74" spans="1:6" x14ac:dyDescent="0.3">
      <c r="A74" s="17"/>
      <c r="C74" s="18"/>
      <c r="D74" s="18"/>
      <c r="F74" s="19"/>
    </row>
    <row r="75" spans="1:6" x14ac:dyDescent="0.3">
      <c r="A75" s="20"/>
      <c r="B75" s="21"/>
      <c r="C75" s="22"/>
      <c r="D75" s="21"/>
      <c r="F75" s="19"/>
    </row>
    <row r="76" spans="1:6" ht="18" thickBot="1" x14ac:dyDescent="0.35">
      <c r="A76" s="23"/>
      <c r="B76" s="24"/>
      <c r="C76" s="25"/>
      <c r="D76" s="24"/>
      <c r="E76" s="24"/>
      <c r="F76" s="26"/>
    </row>
    <row r="77" spans="1:6" hidden="1" outlineLevel="1" x14ac:dyDescent="0.3">
      <c r="C77" s="3"/>
      <c r="D77" s="3"/>
      <c r="E77" s="3"/>
    </row>
    <row r="78" spans="1:6" hidden="1" outlineLevel="1" x14ac:dyDescent="0.3">
      <c r="C78" s="3"/>
      <c r="D78" s="3"/>
      <c r="E78" s="3"/>
    </row>
    <row r="79" spans="1:6" hidden="1" outlineLevel="1" x14ac:dyDescent="0.3">
      <c r="C79" s="3"/>
      <c r="D79" s="3"/>
      <c r="E79" s="3"/>
    </row>
    <row r="80" spans="1:6" hidden="1" outlineLevel="1" x14ac:dyDescent="0.3">
      <c r="C80" s="3"/>
      <c r="D80" s="3"/>
      <c r="E80" s="3"/>
    </row>
    <row r="81" spans="1:5" hidden="1" outlineLevel="1" x14ac:dyDescent="0.3">
      <c r="C81" s="3"/>
      <c r="D81" s="3"/>
      <c r="E81" s="3"/>
    </row>
    <row r="82" spans="1:5" hidden="1" outlineLevel="1" x14ac:dyDescent="0.3">
      <c r="C82" s="3"/>
      <c r="D82" s="3"/>
      <c r="E82" s="3"/>
    </row>
    <row r="83" spans="1:5" hidden="1" outlineLevel="1" x14ac:dyDescent="0.3">
      <c r="C83" s="3"/>
      <c r="D83" s="3"/>
      <c r="E83" s="3"/>
    </row>
    <row r="84" spans="1:5" hidden="1" outlineLevel="1" x14ac:dyDescent="0.3">
      <c r="C84" s="3"/>
      <c r="D84" s="3"/>
      <c r="E84" s="3"/>
    </row>
    <row r="85" spans="1:5" collapsed="1" x14ac:dyDescent="0.3">
      <c r="C85" s="3"/>
      <c r="D85" s="3"/>
      <c r="E85" s="3"/>
    </row>
    <row r="86" spans="1:5" ht="20.399999999999999" x14ac:dyDescent="0.35">
      <c r="A86" s="84" t="s">
        <v>42</v>
      </c>
    </row>
    <row r="87" spans="1:5" ht="20.399999999999999" x14ac:dyDescent="0.35">
      <c r="A87" s="84" t="s">
        <v>43</v>
      </c>
    </row>
    <row r="88" spans="1:5" ht="20.399999999999999" x14ac:dyDescent="0.35">
      <c r="A88" s="84" t="s">
        <v>21</v>
      </c>
    </row>
    <row r="89" spans="1:5" ht="20.399999999999999" x14ac:dyDescent="0.35">
      <c r="A89" s="84" t="s">
        <v>40</v>
      </c>
    </row>
    <row r="90" spans="1:5" ht="20.399999999999999" x14ac:dyDescent="0.35">
      <c r="A90" s="84" t="s">
        <v>41</v>
      </c>
    </row>
  </sheetData>
  <sheetProtection sheet="1" selectLockedCells="1" autoFilter="0"/>
  <mergeCells count="28">
    <mergeCell ref="G6:H7"/>
    <mergeCell ref="A9:B9"/>
    <mergeCell ref="A2:C3"/>
    <mergeCell ref="E2:H3"/>
    <mergeCell ref="C9:D9"/>
    <mergeCell ref="B7:D7"/>
    <mergeCell ref="E6:F6"/>
    <mergeCell ref="B8:D8"/>
    <mergeCell ref="D2:D4"/>
    <mergeCell ref="B6:D6"/>
    <mergeCell ref="E9:F9"/>
    <mergeCell ref="E7:F8"/>
    <mergeCell ref="A5:D5"/>
    <mergeCell ref="H54:H57"/>
    <mergeCell ref="H52:H53"/>
    <mergeCell ref="G8:H11"/>
    <mergeCell ref="A60:F60"/>
    <mergeCell ref="B57:G57"/>
    <mergeCell ref="A42:B43"/>
    <mergeCell ref="A50:A57"/>
    <mergeCell ref="A58:H58"/>
    <mergeCell ref="A14:H14"/>
    <mergeCell ref="B13:F13"/>
    <mergeCell ref="A12:B12"/>
    <mergeCell ref="B10:D10"/>
    <mergeCell ref="C11:D11"/>
    <mergeCell ref="E10:F11"/>
    <mergeCell ref="C12:H12"/>
  </mergeCells>
  <phoneticPr fontId="0" type="noConversion"/>
  <dataValidations count="2">
    <dataValidation type="list" allowBlank="1" showInputMessage="1" showErrorMessage="1" sqref="B16:B41" xr:uid="{00000000-0002-0000-0000-000000000000}">
      <formula1>$A$86:$A$90</formula1>
    </dataValidation>
    <dataValidation type="list" allowBlank="1" showErrorMessage="1" promptTitle="Type de véhicule" sqref="C43" xr:uid="{80CAF97D-A9C3-417A-A06A-31665C187EAD}">
      <formula1>$A$61:$A$70</formula1>
    </dataValidation>
  </dataValidations>
  <printOptions horizontalCentered="1"/>
  <pageMargins left="0.35433070866141736" right="0.19685039370078741" top="0.70866141732283472" bottom="0.62992125984251968" header="0.31496062992125984" footer="0.47244094488188981"/>
  <pageSetup paperSize="9" scale="52" orientation="portrait" r:id="rId1"/>
  <headerFooter alignWithMargins="0">
    <oddHeader xml:space="preserve">&amp;L&amp;G&amp;C&amp;"Arial,Gras"&amp;20NOTE DE FRAIS&amp;R&amp;14 </oddHeader>
    <oddFooter xml:space="preserve">&amp;L&amp;12FE/ ADM / 01  -  version 2 </oddFooter>
  </headerFooter>
  <rowBreaks count="1" manualBreakCount="1">
    <brk id="90" max="16383" man="1"/>
  </rowBreaks>
  <colBreaks count="1" manualBreakCount="1">
    <brk id="8" max="1048575" man="1"/>
  </col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1" r:id="rId5" name="Check Box 147">
              <controlPr defaultSize="0" autoFill="0" autoLine="0" autoPict="0" altText=" OUI">
                <anchor moveWithCells="1">
                  <from>
                    <xdr:col>1</xdr:col>
                    <xdr:colOff>152400</xdr:colOff>
                    <xdr:row>12</xdr:row>
                    <xdr:rowOff>0</xdr:rowOff>
                  </from>
                  <to>
                    <xdr:col>1</xdr:col>
                    <xdr:colOff>647700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6" name="Check Box 153">
              <controlPr defaultSize="0" autoFill="0" autoLine="0" autoPict="0" altText=" OUI">
                <anchor moveWithCells="1">
                  <from>
                    <xdr:col>2</xdr:col>
                    <xdr:colOff>152400</xdr:colOff>
                    <xdr:row>8</xdr:row>
                    <xdr:rowOff>45720</xdr:rowOff>
                  </from>
                  <to>
                    <xdr:col>2</xdr:col>
                    <xdr:colOff>457200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7" name="Check Box 154">
              <controlPr defaultSize="0" autoFill="0" autoLine="0" autoPict="0" altText=" OUI">
                <anchor moveWithCells="1">
                  <from>
                    <xdr:col>2</xdr:col>
                    <xdr:colOff>2583180</xdr:colOff>
                    <xdr:row>8</xdr:row>
                    <xdr:rowOff>38100</xdr:rowOff>
                  </from>
                  <to>
                    <xdr:col>2</xdr:col>
                    <xdr:colOff>2887980</xdr:colOff>
                    <xdr:row>8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"/>
  <sheetViews>
    <sheetView topLeftCell="A2"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frais</vt:lpstr>
      <vt:lpstr>Feuil1</vt:lpstr>
      <vt:lpstr>CV</vt:lpstr>
      <vt:lpstr>frais!Zone_d_impression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</dc:creator>
  <cp:lastModifiedBy>Justine GODIN</cp:lastModifiedBy>
  <cp:lastPrinted>2025-12-17T10:30:58Z</cp:lastPrinted>
  <dcterms:created xsi:type="dcterms:W3CDTF">1998-05-18T17:25:30Z</dcterms:created>
  <dcterms:modified xsi:type="dcterms:W3CDTF">2025-12-17T10:31:05Z</dcterms:modified>
</cp:coreProperties>
</file>